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60" activeTab="0"/>
  </bookViews>
  <sheets>
    <sheet name="Домашнее задание" sheetId="1" r:id="rId1"/>
    <sheet name="ЛФП" sheetId="2" r:id="rId2"/>
  </sheets>
  <definedNames/>
  <calcPr fullCalcOnLoad="1"/>
</workbook>
</file>

<file path=xl/sharedStrings.xml><?xml version="1.0" encoding="utf-8"?>
<sst xmlns="http://schemas.openxmlformats.org/spreadsheetml/2006/main" count="70" uniqueCount="61">
  <si>
    <t xml:space="preserve">Первичное накопление в банке </t>
  </si>
  <si>
    <t>ТЕКУЩАЯ СИТУАЦИЯ</t>
  </si>
  <si>
    <t>Остаток в банке после распределения средств</t>
  </si>
  <si>
    <t>Кредиты</t>
  </si>
  <si>
    <t>КОНСЕРВ</t>
  </si>
  <si>
    <t>УМЕРЕН</t>
  </si>
  <si>
    <t>АГРЕСС</t>
  </si>
  <si>
    <t>НАКОПЛЕНИЯ</t>
  </si>
  <si>
    <t>ОПЕРАЦИИ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</si>
  <si>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</si>
  <si>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</si>
  <si>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</si>
  <si>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</si>
  <si>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</si>
  <si>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</si>
  <si>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</si>
  <si>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</si>
  <si>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</si>
  <si>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март</t>
  </si>
  <si>
    <t>январь</t>
  </si>
  <si>
    <t>февраль</t>
  </si>
  <si>
    <t>Цели</t>
  </si>
  <si>
    <t>Отпуск</t>
  </si>
  <si>
    <t>Страховая компания</t>
  </si>
  <si>
    <t>Инвестируемая сумма</t>
  </si>
  <si>
    <t>Инвестиционный период</t>
  </si>
  <si>
    <t>Образ</t>
  </si>
  <si>
    <t>Проект</t>
  </si>
  <si>
    <t>Х</t>
  </si>
  <si>
    <t>Смета</t>
  </si>
  <si>
    <t>Реализация</t>
  </si>
  <si>
    <t xml:space="preserve">ЛИЧНЫЙ ФИНАНСОВЫЙ ПЛАН </t>
  </si>
  <si>
    <t>Наименование цели</t>
  </si>
  <si>
    <t>Год реализации</t>
  </si>
  <si>
    <t>Стоимость (рубли)</t>
  </si>
  <si>
    <t>Наименование актива</t>
  </si>
  <si>
    <t>Сумма (рубли)</t>
  </si>
  <si>
    <t>Общий долг</t>
  </si>
  <si>
    <t>Общая сумма активов</t>
  </si>
  <si>
    <t>Актив-Долг=</t>
  </si>
  <si>
    <t>Доход (в месяц)</t>
  </si>
  <si>
    <t>Месяц</t>
  </si>
  <si>
    <t>Расходы (в месяц)</t>
  </si>
  <si>
    <t>Инвестируемая Сумма (в месяц)</t>
  </si>
  <si>
    <t>Расчет семейного капитала</t>
  </si>
  <si>
    <t>Накопительное страхование жизни</t>
  </si>
  <si>
    <t>Резерв</t>
  </si>
  <si>
    <t>Семейный капитал</t>
  </si>
  <si>
    <t>5% в год</t>
  </si>
  <si>
    <t>в месяц</t>
  </si>
  <si>
    <t>2% фонд</t>
  </si>
  <si>
    <t>Доход</t>
  </si>
  <si>
    <t>Расход</t>
  </si>
  <si>
    <t>Возраст</t>
  </si>
  <si>
    <t>1. Защита Будущего +</t>
  </si>
  <si>
    <t>3. Резервный Фонд +</t>
  </si>
  <si>
    <t>Акции (Недвижимость, Бизнес)</t>
  </si>
  <si>
    <t>Банк (Облигации)</t>
  </si>
  <si>
    <t>2. Защита Близких и Здоровья Кормильца +</t>
  </si>
  <si>
    <t xml:space="preserve">Дата: </t>
  </si>
  <si>
    <t xml:space="preserve">Город: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</si>
</sst>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00_р_._-;\-* #,##0.000_р_._-;_-* &quot;-&quot;???_р_._-;_-@_-"/>
    <numFmt numFmtId="194" formatCode="[$-FC19]d\ mmmm\ yyyy\ &quot;г.&quot;"/>
    <numFmt numFmtId="195" formatCode="[$-419]mmmm\ yyyy;@"/>
    <numFmt numFmtId="196" formatCode="mmm/yyyy"/>
    <numFmt numFmtId="197" formatCode="_-* #,##0.0_р_._-;\-* #,##0.0_р_._-;_-* &quot;-&quot;?_р_._-;_-@_-"/>
    <numFmt numFmtId="198" formatCode="_-* #,##0.0000_р_._-;\-* #,##0.0000_р_._-;_-* &quot;-&quot;????_р_._-;_-@_-"/>
    <numFmt numFmtId="199" formatCode="#,##0.00_р_."/>
    <numFmt numFmtId="200" formatCode="#,##0_ ;\-#,##0\ "/>
    <numFmt numFmtId="201" formatCode="_-* #,##0\ _₽_-;\-* #,##0\ _₽_-;_-* &quot;-&quot;??\ _₽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\ &quot;₽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3" fontId="3" fillId="0" borderId="0" xfId="60" applyNumberFormat="1" applyFont="1" applyBorder="1" applyAlignment="1">
      <alignment vertical="center" wrapText="1"/>
    </xf>
    <xf numFmtId="183" fontId="3" fillId="0" borderId="0" xfId="60" applyNumberFormat="1" applyFont="1" applyFill="1" applyBorder="1" applyAlignment="1">
      <alignment vertical="center" wrapText="1"/>
    </xf>
    <xf numFmtId="183" fontId="3" fillId="33" borderId="10" xfId="6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9" fontId="3" fillId="36" borderId="11" xfId="0" applyNumberFormat="1" applyFont="1" applyFill="1" applyBorder="1" applyAlignment="1">
      <alignment horizontal="center" vertical="center" wrapText="1"/>
    </xf>
    <xf numFmtId="9" fontId="3" fillId="37" borderId="11" xfId="0" applyNumberFormat="1" applyFont="1" applyFill="1" applyBorder="1" applyAlignment="1">
      <alignment horizontal="center" vertical="center" wrapText="1"/>
    </xf>
    <xf numFmtId="9" fontId="3" fillId="38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18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3" fontId="3" fillId="0" borderId="10" xfId="62" applyNumberFormat="1" applyFont="1" applyFill="1" applyBorder="1" applyAlignment="1">
      <alignment horizontal="left" vertical="center" wrapText="1"/>
    </xf>
    <xf numFmtId="183" fontId="3" fillId="33" borderId="10" xfId="62" applyNumberFormat="1" applyFont="1" applyFill="1" applyBorder="1" applyAlignment="1">
      <alignment vertical="center" wrapText="1"/>
    </xf>
    <xf numFmtId="183" fontId="3" fillId="0" borderId="10" xfId="62" applyNumberFormat="1" applyFont="1" applyFill="1" applyBorder="1" applyAlignment="1">
      <alignment vertical="center" wrapText="1"/>
    </xf>
    <xf numFmtId="183" fontId="3" fillId="0" borderId="10" xfId="62" applyNumberFormat="1" applyFont="1" applyBorder="1" applyAlignment="1">
      <alignment vertical="center" wrapText="1"/>
    </xf>
    <xf numFmtId="183" fontId="3" fillId="33" borderId="12" xfId="62" applyNumberFormat="1" applyFont="1" applyFill="1" applyBorder="1" applyAlignment="1">
      <alignment vertical="center" wrapText="1"/>
    </xf>
    <xf numFmtId="183" fontId="3" fillId="0" borderId="11" xfId="62" applyNumberFormat="1" applyFont="1" applyBorder="1" applyAlignment="1">
      <alignment vertical="center" wrapText="1"/>
    </xf>
    <xf numFmtId="183" fontId="3" fillId="33" borderId="13" xfId="62" applyNumberFormat="1" applyFont="1" applyFill="1" applyBorder="1" applyAlignment="1">
      <alignment vertical="center" wrapText="1"/>
    </xf>
    <xf numFmtId="183" fontId="6" fillId="33" borderId="10" xfId="62" applyNumberFormat="1" applyFont="1" applyFill="1" applyBorder="1" applyAlignment="1">
      <alignment horizontal="center" vertical="center" wrapText="1"/>
    </xf>
    <xf numFmtId="183" fontId="3" fillId="39" borderId="10" xfId="62" applyNumberFormat="1" applyFont="1" applyFill="1" applyBorder="1" applyAlignment="1">
      <alignment vertical="center" wrapText="1"/>
    </xf>
    <xf numFmtId="183" fontId="3" fillId="33" borderId="13" xfId="62" applyNumberFormat="1" applyFont="1" applyFill="1" applyBorder="1" applyAlignment="1">
      <alignment horizontal="right" vertical="center" wrapText="1"/>
    </xf>
    <xf numFmtId="183" fontId="3" fillId="0" borderId="0" xfId="62" applyNumberFormat="1" applyFont="1" applyFill="1" applyBorder="1" applyAlignment="1">
      <alignment vertical="center" wrapText="1"/>
    </xf>
    <xf numFmtId="183" fontId="3" fillId="0" borderId="0" xfId="62" applyNumberFormat="1" applyFont="1" applyBorder="1" applyAlignment="1">
      <alignment vertical="center" wrapText="1"/>
    </xf>
    <xf numFmtId="200" fontId="3" fillId="0" borderId="10" xfId="62" applyNumberFormat="1" applyFont="1" applyFill="1" applyBorder="1" applyAlignment="1">
      <alignment horizontal="center" vertical="center" wrapText="1"/>
    </xf>
    <xf numFmtId="183" fontId="3" fillId="0" borderId="14" xfId="62" applyNumberFormat="1" applyFont="1" applyFill="1" applyBorder="1" applyAlignment="1">
      <alignment vertical="center" wrapText="1"/>
    </xf>
    <xf numFmtId="183" fontId="3" fillId="33" borderId="14" xfId="62" applyNumberFormat="1" applyFont="1" applyFill="1" applyBorder="1" applyAlignment="1">
      <alignment vertical="center" wrapText="1"/>
    </xf>
    <xf numFmtId="183" fontId="3" fillId="33" borderId="11" xfId="62" applyNumberFormat="1" applyFont="1" applyFill="1" applyBorder="1" applyAlignment="1">
      <alignment vertical="center" wrapText="1"/>
    </xf>
    <xf numFmtId="183" fontId="3" fillId="0" borderId="10" xfId="6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83" fontId="6" fillId="33" borderId="10" xfId="62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00" fontId="3" fillId="33" borderId="12" xfId="60" applyNumberFormat="1" applyFont="1" applyFill="1" applyBorder="1" applyAlignment="1">
      <alignment horizontal="center" vertical="center" wrapText="1"/>
    </xf>
    <xf numFmtId="200" fontId="3" fillId="33" borderId="20" xfId="60" applyNumberFormat="1" applyFont="1" applyFill="1" applyBorder="1" applyAlignment="1">
      <alignment horizontal="center" vertical="center" wrapText="1"/>
    </xf>
    <xf numFmtId="200" fontId="3" fillId="33" borderId="13" xfId="6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600075</xdr:colOff>
      <xdr:row>2</xdr:row>
      <xdr:rowOff>28575</xdr:rowOff>
    </xdr:to>
    <xdr:pic>
      <xdr:nvPicPr>
        <xdr:cNvPr id="1" name="Рисунок 1" descr="GeniusLIFE_Logo_gold-ve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138" zoomScaleNormal="138" zoomScalePageLayoutView="0" workbookViewId="0" topLeftCell="A1">
      <selection activeCell="A1" sqref="A1"/>
    </sheetView>
  </sheetViews>
  <sheetFormatPr defaultColWidth="8.875" defaultRowHeight="12.75"/>
  <cols>
    <col min="1" max="1" width="24.375" style="0" customWidth="1"/>
    <col min="2" max="2" width="4.50390625" style="0" bestFit="1" customWidth="1"/>
    <col min="3" max="3" width="10.625" style="0" bestFit="1" customWidth="1"/>
    <col min="4" max="4" width="22.125" style="0" customWidth="1"/>
    <col min="5" max="5" width="16.50390625" style="0" customWidth="1"/>
    <col min="6" max="6" width="21.625" style="0" customWidth="1"/>
    <col min="7" max="7" width="8.875" style="0" customWidth="1"/>
    <col min="8" max="8" width="17.875" style="0" customWidth="1"/>
    <col min="9" max="9" width="16.125" style="0" customWidth="1"/>
    <col min="10" max="10" width="20.125" style="0" customWidth="1"/>
  </cols>
  <sheetData>
    <row r="1" spans="1:10" ht="15">
      <c r="A1" s="14" t="s">
        <v>59</v>
      </c>
      <c r="B1" s="15">
        <v>1</v>
      </c>
      <c r="C1" s="15" t="s">
        <v>26</v>
      </c>
      <c r="D1" s="16"/>
      <c r="E1" s="16"/>
      <c r="F1" s="17"/>
      <c r="G1" s="15">
        <v>3</v>
      </c>
      <c r="H1" s="18" t="s">
        <v>29</v>
      </c>
      <c r="I1" s="19"/>
      <c r="J1" s="20">
        <v>4</v>
      </c>
    </row>
    <row r="2" spans="1:10" ht="25.5">
      <c r="A2" s="16" t="s">
        <v>60</v>
      </c>
      <c r="B2" s="15">
        <v>2</v>
      </c>
      <c r="C2" s="15" t="s">
        <v>27</v>
      </c>
      <c r="D2" s="21" t="s">
        <v>32</v>
      </c>
      <c r="E2" s="21" t="s">
        <v>33</v>
      </c>
      <c r="F2" s="21" t="s">
        <v>34</v>
      </c>
      <c r="G2" s="22"/>
      <c r="H2" s="21" t="s">
        <v>35</v>
      </c>
      <c r="I2" s="21" t="s">
        <v>34</v>
      </c>
      <c r="J2" s="23" t="s">
        <v>30</v>
      </c>
    </row>
    <row r="3" spans="1:10" ht="13.5">
      <c r="A3" s="24"/>
      <c r="B3" s="25"/>
      <c r="C3" s="16">
        <v>1</v>
      </c>
      <c r="D3" s="26"/>
      <c r="E3" s="26"/>
      <c r="F3" s="26"/>
      <c r="G3" s="16">
        <v>1</v>
      </c>
      <c r="H3" s="16"/>
      <c r="I3" s="27"/>
      <c r="J3" s="24"/>
    </row>
    <row r="4" spans="1:10" ht="13.5">
      <c r="A4" s="24"/>
      <c r="B4" s="25"/>
      <c r="C4" s="16">
        <v>2</v>
      </c>
      <c r="D4" s="26"/>
      <c r="E4" s="26"/>
      <c r="F4" s="26"/>
      <c r="G4" s="16">
        <v>2</v>
      </c>
      <c r="H4" s="16"/>
      <c r="I4" s="27"/>
      <c r="J4" s="24"/>
    </row>
    <row r="5" spans="1:10" ht="13.5">
      <c r="A5" s="24"/>
      <c r="B5" s="25"/>
      <c r="C5" s="16">
        <v>3</v>
      </c>
      <c r="D5" s="26"/>
      <c r="E5" s="26"/>
      <c r="F5" s="26"/>
      <c r="G5" s="16">
        <v>3</v>
      </c>
      <c r="H5" s="16"/>
      <c r="I5" s="27"/>
      <c r="J5" s="24"/>
    </row>
    <row r="6" spans="1:10" ht="13.5">
      <c r="A6" s="24"/>
      <c r="B6" s="25"/>
      <c r="C6" s="16">
        <v>4</v>
      </c>
      <c r="D6" s="26"/>
      <c r="E6" s="26"/>
      <c r="F6" s="26"/>
      <c r="G6" s="16">
        <v>4</v>
      </c>
      <c r="H6" s="16"/>
      <c r="I6" s="27"/>
      <c r="J6" s="24"/>
    </row>
    <row r="7" spans="1:10" ht="13.5">
      <c r="A7" s="24"/>
      <c r="B7" s="25"/>
      <c r="C7" s="16">
        <v>5</v>
      </c>
      <c r="D7" s="26"/>
      <c r="E7" s="26"/>
      <c r="F7" s="26"/>
      <c r="G7" s="16">
        <v>5</v>
      </c>
      <c r="H7" s="16"/>
      <c r="I7" s="27"/>
      <c r="J7" s="24"/>
    </row>
    <row r="8" spans="1:10" ht="13.5">
      <c r="A8" s="24"/>
      <c r="B8" s="25"/>
      <c r="C8" s="16">
        <v>6</v>
      </c>
      <c r="D8" s="26"/>
      <c r="E8" s="26"/>
      <c r="F8" s="26"/>
      <c r="G8" s="16">
        <v>6</v>
      </c>
      <c r="H8" s="16"/>
      <c r="I8" s="27"/>
      <c r="J8" s="24"/>
    </row>
    <row r="9" spans="1:10" ht="13.5">
      <c r="A9" s="24"/>
      <c r="B9" s="25"/>
      <c r="C9" s="16">
        <v>7</v>
      </c>
      <c r="D9" s="26"/>
      <c r="E9" s="26"/>
      <c r="F9" s="26"/>
      <c r="G9" s="16">
        <v>7</v>
      </c>
      <c r="H9" s="16"/>
      <c r="I9" s="27"/>
      <c r="J9" s="24"/>
    </row>
    <row r="10" spans="1:10" ht="13.5">
      <c r="A10" s="24"/>
      <c r="B10" s="24"/>
      <c r="C10" s="16">
        <v>8</v>
      </c>
      <c r="D10" s="26"/>
      <c r="E10" s="26"/>
      <c r="F10" s="26"/>
      <c r="G10" s="16">
        <v>8</v>
      </c>
      <c r="H10" s="16"/>
      <c r="I10" s="27"/>
      <c r="J10" s="21" t="s">
        <v>38</v>
      </c>
    </row>
    <row r="11" spans="1:10" ht="13.5">
      <c r="A11" s="24"/>
      <c r="B11" s="24"/>
      <c r="C11" s="16">
        <v>9</v>
      </c>
      <c r="D11" s="26"/>
      <c r="E11" s="26"/>
      <c r="F11" s="26"/>
      <c r="G11" s="16">
        <v>9</v>
      </c>
      <c r="H11" s="16"/>
      <c r="I11" s="27"/>
      <c r="J11" s="15">
        <f>SUM(I3:I11)</f>
        <v>0</v>
      </c>
    </row>
    <row r="12" spans="3:10" ht="13.5">
      <c r="C12" s="16">
        <v>10</v>
      </c>
      <c r="D12" s="26"/>
      <c r="E12" s="26"/>
      <c r="F12" s="26"/>
      <c r="G12" s="24"/>
      <c r="H12" s="21" t="s">
        <v>37</v>
      </c>
      <c r="I12" s="21" t="s">
        <v>36</v>
      </c>
      <c r="J12" s="24"/>
    </row>
    <row r="13" spans="1:10" ht="15">
      <c r="A13" s="24"/>
      <c r="B13" s="24"/>
      <c r="C13" s="16">
        <v>11</v>
      </c>
      <c r="D13" s="26" t="s">
        <v>47</v>
      </c>
      <c r="E13" s="26"/>
      <c r="F13" s="26">
        <f>E14*F15/F14</f>
        <v>0</v>
      </c>
      <c r="G13" s="16">
        <v>1</v>
      </c>
      <c r="H13" s="16"/>
      <c r="I13" s="16"/>
      <c r="J13" s="24"/>
    </row>
    <row r="14" spans="1:10" ht="13.5">
      <c r="A14" s="24"/>
      <c r="B14" s="24"/>
      <c r="C14" s="16"/>
      <c r="D14" s="16">
        <v>12</v>
      </c>
      <c r="E14" s="28">
        <f>C14*D14</f>
        <v>0</v>
      </c>
      <c r="F14" s="28">
        <v>5</v>
      </c>
      <c r="G14" s="24"/>
      <c r="H14" s="21" t="s">
        <v>39</v>
      </c>
      <c r="I14" s="29">
        <f>J11-I13</f>
        <v>0</v>
      </c>
      <c r="J14" s="24"/>
    </row>
    <row r="15" spans="1:10" ht="25.5">
      <c r="A15" s="11"/>
      <c r="B15" s="11"/>
      <c r="C15" s="21" t="s">
        <v>40</v>
      </c>
      <c r="D15" s="21" t="s">
        <v>41</v>
      </c>
      <c r="E15" s="15" t="s">
        <v>28</v>
      </c>
      <c r="F15" s="15">
        <v>100</v>
      </c>
      <c r="G15" s="24"/>
      <c r="H15" s="21" t="s">
        <v>40</v>
      </c>
      <c r="I15" s="21" t="s">
        <v>42</v>
      </c>
      <c r="J15" s="21" t="s">
        <v>43</v>
      </c>
    </row>
    <row r="16" spans="1:10" ht="13.5">
      <c r="A16" s="11"/>
      <c r="B16" s="11"/>
      <c r="C16" s="11"/>
      <c r="D16" s="11"/>
      <c r="E16" s="11"/>
      <c r="F16" s="11"/>
      <c r="G16" s="24"/>
      <c r="H16" s="16"/>
      <c r="I16" s="16"/>
      <c r="J16" s="16">
        <f>H16-I16</f>
        <v>0</v>
      </c>
    </row>
    <row r="17" spans="1:10" ht="13.5">
      <c r="A17" s="11"/>
      <c r="B17" s="37" t="s">
        <v>54</v>
      </c>
      <c r="C17" s="37"/>
      <c r="D17" s="37"/>
      <c r="E17" s="38" t="s">
        <v>58</v>
      </c>
      <c r="F17" s="38"/>
      <c r="G17" s="38"/>
      <c r="H17" s="37" t="s">
        <v>55</v>
      </c>
      <c r="I17" s="37"/>
      <c r="J17" s="37"/>
    </row>
    <row r="18" spans="1:10" ht="13.5">
      <c r="A18" s="11"/>
      <c r="B18" s="39" t="s">
        <v>44</v>
      </c>
      <c r="C18" s="39"/>
      <c r="D18" s="39"/>
      <c r="E18" s="39" t="s">
        <v>45</v>
      </c>
      <c r="F18" s="39"/>
      <c r="G18" s="39"/>
      <c r="H18" s="12">
        <f>I16</f>
        <v>0</v>
      </c>
      <c r="I18" s="13">
        <v>5</v>
      </c>
      <c r="J18" s="12">
        <f>H18*I18</f>
        <v>0</v>
      </c>
    </row>
    <row r="19" spans="1:10" ht="13.5">
      <c r="A19" s="24"/>
      <c r="B19" s="39"/>
      <c r="C19" s="39"/>
      <c r="D19" s="39"/>
      <c r="E19" s="39"/>
      <c r="F19" s="39"/>
      <c r="G19" s="39"/>
      <c r="H19" s="21" t="s">
        <v>42</v>
      </c>
      <c r="I19" s="21" t="s">
        <v>41</v>
      </c>
      <c r="J19" s="21" t="s">
        <v>46</v>
      </c>
    </row>
  </sheetData>
  <sheetProtection/>
  <mergeCells count="5">
    <mergeCell ref="B17:D17"/>
    <mergeCell ref="H17:J17"/>
    <mergeCell ref="E17:G17"/>
    <mergeCell ref="B18:D19"/>
    <mergeCell ref="E18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="88" zoomScaleNormal="88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A2"/>
    </sheetView>
  </sheetViews>
  <sheetFormatPr defaultColWidth="11.00390625" defaultRowHeight="12.75"/>
  <cols>
    <col min="2" max="2" width="11.875" style="0" bestFit="1" customWidth="1"/>
    <col min="4" max="4" width="13.125" style="0" bestFit="1" customWidth="1"/>
    <col min="5" max="5" width="12.125" style="0" customWidth="1"/>
    <col min="6" max="7" width="14.00390625" style="0" bestFit="1" customWidth="1"/>
    <col min="8" max="8" width="11.875" style="0" bestFit="1" customWidth="1"/>
    <col min="9" max="10" width="13.125" style="0" bestFit="1" customWidth="1"/>
    <col min="11" max="11" width="12.875" style="0" customWidth="1"/>
    <col min="12" max="13" width="14.00390625" style="0" bestFit="1" customWidth="1"/>
    <col min="14" max="14" width="14.50390625" style="0" bestFit="1" customWidth="1"/>
    <col min="15" max="15" width="11.875" style="0" bestFit="1" customWidth="1"/>
    <col min="16" max="16" width="14.625" style="0" customWidth="1"/>
  </cols>
  <sheetData>
    <row r="1" spans="1:17" ht="14.25">
      <c r="A1" s="48"/>
      <c r="B1" s="37" t="s">
        <v>31</v>
      </c>
      <c r="C1" s="37"/>
      <c r="D1" s="37"/>
      <c r="E1" s="37"/>
      <c r="F1" s="37"/>
      <c r="G1" s="37"/>
      <c r="H1" s="47" t="s">
        <v>7</v>
      </c>
      <c r="I1" s="47"/>
      <c r="J1" s="47"/>
      <c r="K1" s="47" t="s">
        <v>8</v>
      </c>
      <c r="L1" s="47"/>
      <c r="M1" s="47"/>
      <c r="N1" s="40" t="s">
        <v>31</v>
      </c>
      <c r="O1" s="41"/>
      <c r="P1" s="41"/>
      <c r="Q1" s="42"/>
    </row>
    <row r="2" spans="1:17" ht="14.25">
      <c r="A2" s="48"/>
      <c r="B2" s="37"/>
      <c r="C2" s="37"/>
      <c r="D2" s="37"/>
      <c r="E2" s="37"/>
      <c r="F2" s="37"/>
      <c r="G2" s="37"/>
      <c r="H2" s="4" t="s">
        <v>4</v>
      </c>
      <c r="I2" s="4" t="s">
        <v>5</v>
      </c>
      <c r="J2" s="4" t="s">
        <v>6</v>
      </c>
      <c r="K2" s="4" t="s">
        <v>4</v>
      </c>
      <c r="L2" s="4" t="s">
        <v>5</v>
      </c>
      <c r="M2" s="4" t="s">
        <v>6</v>
      </c>
      <c r="N2" s="43"/>
      <c r="O2" s="44"/>
      <c r="P2" s="44"/>
      <c r="Q2" s="45"/>
    </row>
    <row r="3" spans="1:17" ht="57">
      <c r="A3" s="5" t="s">
        <v>53</v>
      </c>
      <c r="B3" s="5" t="s">
        <v>51</v>
      </c>
      <c r="C3" s="5" t="s">
        <v>52</v>
      </c>
      <c r="D3" s="5" t="s">
        <v>24</v>
      </c>
      <c r="E3" s="5" t="s">
        <v>25</v>
      </c>
      <c r="F3" s="6" t="s">
        <v>0</v>
      </c>
      <c r="G3" s="6" t="s">
        <v>2</v>
      </c>
      <c r="H3" s="7">
        <v>0.05</v>
      </c>
      <c r="I3" s="8">
        <v>0.06</v>
      </c>
      <c r="J3" s="9">
        <v>0.15</v>
      </c>
      <c r="K3" s="7" t="s">
        <v>23</v>
      </c>
      <c r="L3" s="8" t="s">
        <v>57</v>
      </c>
      <c r="M3" s="9" t="s">
        <v>56</v>
      </c>
      <c r="N3" s="5" t="s">
        <v>21</v>
      </c>
      <c r="O3" s="5" t="s">
        <v>22</v>
      </c>
      <c r="P3" s="5"/>
      <c r="Q3" s="5" t="s">
        <v>3</v>
      </c>
    </row>
    <row r="4" spans="1:17" ht="18">
      <c r="A4" s="32"/>
      <c r="B4" s="32"/>
      <c r="C4" s="32"/>
      <c r="D4" s="32"/>
      <c r="E4" s="33"/>
      <c r="F4" s="34"/>
      <c r="G4" s="34"/>
      <c r="H4" s="46" t="s">
        <v>1</v>
      </c>
      <c r="I4" s="46"/>
      <c r="J4" s="46"/>
      <c r="K4" s="34"/>
      <c r="L4" s="34"/>
      <c r="M4" s="34"/>
      <c r="N4" s="34"/>
      <c r="O4" s="34"/>
      <c r="P4" s="34"/>
      <c r="Q4" s="34"/>
    </row>
    <row r="5" spans="1:17" ht="18">
      <c r="A5" s="31"/>
      <c r="B5" s="31"/>
      <c r="C5" s="31"/>
      <c r="D5" s="31"/>
      <c r="E5" s="33">
        <v>2022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8.75">
      <c r="A6" s="31"/>
      <c r="B6" s="31"/>
      <c r="C6" s="31"/>
      <c r="D6" s="31">
        <f>B6-C6</f>
        <v>0</v>
      </c>
      <c r="E6" s="33" t="s">
        <v>19</v>
      </c>
      <c r="F6" s="31">
        <f>D6</f>
        <v>0</v>
      </c>
      <c r="G6" s="31">
        <f>F6-K6-L6-M6-N6-O6-P6-Q6</f>
        <v>0</v>
      </c>
      <c r="H6" s="31">
        <f>K6</f>
        <v>0</v>
      </c>
      <c r="I6" s="31">
        <f>L6</f>
        <v>0</v>
      </c>
      <c r="J6" s="31">
        <f>M6</f>
        <v>0</v>
      </c>
      <c r="K6" s="31"/>
      <c r="L6" s="31"/>
      <c r="M6" s="31"/>
      <c r="N6" s="31"/>
      <c r="O6" s="31"/>
      <c r="P6" s="31"/>
      <c r="Q6" s="31"/>
    </row>
    <row r="7" spans="1:17" ht="18.75">
      <c r="A7" s="31"/>
      <c r="B7" s="31"/>
      <c r="C7" s="31"/>
      <c r="D7" s="31">
        <f aca="true" t="shared" si="0" ref="D7:D17">B7-C7</f>
        <v>0</v>
      </c>
      <c r="E7" s="33" t="s">
        <v>20</v>
      </c>
      <c r="F7" s="31">
        <f>D7+G6</f>
        <v>0</v>
      </c>
      <c r="G7" s="31">
        <f>F7-K7-L7-M7-N7-O7-P7-Q7</f>
        <v>0</v>
      </c>
      <c r="H7" s="31">
        <f aca="true" t="shared" si="1" ref="H7:J17">K7</f>
        <v>0</v>
      </c>
      <c r="I7" s="31">
        <f t="shared" si="1"/>
        <v>0</v>
      </c>
      <c r="J7" s="31">
        <f t="shared" si="1"/>
        <v>0</v>
      </c>
      <c r="K7" s="31"/>
      <c r="L7" s="31"/>
      <c r="M7" s="31"/>
      <c r="N7" s="31"/>
      <c r="O7" s="31"/>
      <c r="P7" s="31"/>
      <c r="Q7" s="31"/>
    </row>
    <row r="8" spans="1:17" ht="18.75">
      <c r="A8" s="31"/>
      <c r="B8" s="31"/>
      <c r="C8" s="31"/>
      <c r="D8" s="31">
        <f t="shared" si="0"/>
        <v>0</v>
      </c>
      <c r="E8" s="33" t="s">
        <v>18</v>
      </c>
      <c r="F8" s="31">
        <f aca="true" t="shared" si="2" ref="F8:F17">D8+G7</f>
        <v>0</v>
      </c>
      <c r="G8" s="31">
        <f aca="true" t="shared" si="3" ref="G8:G17">F8-K8-L8-M8-N8-O8-P8-Q8</f>
        <v>0</v>
      </c>
      <c r="H8" s="31">
        <f t="shared" si="1"/>
        <v>0</v>
      </c>
      <c r="I8" s="31">
        <f t="shared" si="1"/>
        <v>0</v>
      </c>
      <c r="J8" s="31">
        <f t="shared" si="1"/>
        <v>0</v>
      </c>
      <c r="K8" s="31"/>
      <c r="L8" s="31"/>
      <c r="M8" s="31"/>
      <c r="N8" s="31"/>
      <c r="O8" s="31"/>
      <c r="P8" s="31"/>
      <c r="Q8" s="31"/>
    </row>
    <row r="9" spans="1:17" ht="18.75">
      <c r="A9" s="31"/>
      <c r="B9" s="31"/>
      <c r="C9" s="31"/>
      <c r="D9" s="31">
        <f t="shared" si="0"/>
        <v>0</v>
      </c>
      <c r="E9" s="33" t="s">
        <v>9</v>
      </c>
      <c r="F9" s="31">
        <f t="shared" si="2"/>
        <v>0</v>
      </c>
      <c r="G9" s="31">
        <f t="shared" si="3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/>
      <c r="L9" s="31"/>
      <c r="M9" s="31"/>
      <c r="N9" s="31"/>
      <c r="O9" s="31"/>
      <c r="P9" s="31"/>
      <c r="Q9" s="31"/>
    </row>
    <row r="10" spans="1:17" ht="18.75">
      <c r="A10" s="31"/>
      <c r="B10" s="31"/>
      <c r="C10" s="31"/>
      <c r="D10" s="31">
        <f t="shared" si="0"/>
        <v>0</v>
      </c>
      <c r="E10" s="33" t="s">
        <v>10</v>
      </c>
      <c r="F10" s="31">
        <f>D10+G9</f>
        <v>0</v>
      </c>
      <c r="G10" s="31">
        <f t="shared" si="3"/>
        <v>0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/>
      <c r="L10" s="31"/>
      <c r="M10" s="31"/>
      <c r="N10" s="31"/>
      <c r="O10" s="31"/>
      <c r="P10" s="31"/>
      <c r="Q10" s="31"/>
    </row>
    <row r="11" spans="1:17" ht="18.75">
      <c r="A11" s="31"/>
      <c r="B11" s="31"/>
      <c r="C11" s="31"/>
      <c r="D11" s="31">
        <f t="shared" si="0"/>
        <v>0</v>
      </c>
      <c r="E11" s="33" t="s">
        <v>11</v>
      </c>
      <c r="F11" s="31">
        <f t="shared" si="2"/>
        <v>0</v>
      </c>
      <c r="G11" s="31">
        <f t="shared" si="3"/>
        <v>0</v>
      </c>
      <c r="H11" s="31">
        <f t="shared" si="1"/>
        <v>0</v>
      </c>
      <c r="I11" s="31">
        <f t="shared" si="1"/>
        <v>0</v>
      </c>
      <c r="J11" s="31">
        <f t="shared" si="1"/>
        <v>0</v>
      </c>
      <c r="K11" s="31"/>
      <c r="L11" s="31"/>
      <c r="M11" s="31"/>
      <c r="N11" s="31"/>
      <c r="O11" s="31"/>
      <c r="P11" s="31"/>
      <c r="Q11" s="31"/>
    </row>
    <row r="12" spans="1:17" ht="18.75">
      <c r="A12" s="31"/>
      <c r="B12" s="31"/>
      <c r="C12" s="31"/>
      <c r="D12" s="31">
        <f t="shared" si="0"/>
        <v>0</v>
      </c>
      <c r="E12" s="33" t="s">
        <v>12</v>
      </c>
      <c r="F12" s="31">
        <f t="shared" si="2"/>
        <v>0</v>
      </c>
      <c r="G12" s="31">
        <f t="shared" si="3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/>
      <c r="L12" s="31"/>
      <c r="M12" s="31"/>
      <c r="N12" s="31"/>
      <c r="O12" s="31"/>
      <c r="P12" s="31"/>
      <c r="Q12" s="31"/>
    </row>
    <row r="13" spans="1:17" ht="18.75">
      <c r="A13" s="36"/>
      <c r="B13" s="31"/>
      <c r="C13" s="31"/>
      <c r="D13" s="31">
        <f t="shared" si="0"/>
        <v>0</v>
      </c>
      <c r="E13" s="33" t="s">
        <v>13</v>
      </c>
      <c r="F13" s="31">
        <f t="shared" si="2"/>
        <v>0</v>
      </c>
      <c r="G13" s="31">
        <f t="shared" si="3"/>
        <v>0</v>
      </c>
      <c r="H13" s="31">
        <f t="shared" si="1"/>
        <v>0</v>
      </c>
      <c r="I13" s="31">
        <f t="shared" si="1"/>
        <v>0</v>
      </c>
      <c r="J13" s="31">
        <f t="shared" si="1"/>
        <v>0</v>
      </c>
      <c r="K13" s="31"/>
      <c r="L13" s="31"/>
      <c r="M13" s="31"/>
      <c r="N13" s="31"/>
      <c r="O13" s="31"/>
      <c r="P13" s="31"/>
      <c r="Q13" s="31"/>
    </row>
    <row r="14" spans="1:17" ht="18.75" customHeight="1">
      <c r="A14" s="31"/>
      <c r="B14" s="31"/>
      <c r="C14" s="31"/>
      <c r="D14" s="31">
        <f t="shared" si="0"/>
        <v>0</v>
      </c>
      <c r="E14" s="33" t="s">
        <v>14</v>
      </c>
      <c r="F14" s="31">
        <f>D14+G13</f>
        <v>0</v>
      </c>
      <c r="G14" s="31">
        <f>F14-K14-L14-M14-N14-O14-P14-Q14</f>
        <v>0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/>
      <c r="L14" s="31"/>
      <c r="M14" s="31"/>
      <c r="N14" s="31"/>
      <c r="O14" s="31"/>
      <c r="P14" s="31"/>
      <c r="Q14" s="31"/>
    </row>
    <row r="15" spans="1:17" ht="18.75">
      <c r="A15" s="36"/>
      <c r="B15" s="31"/>
      <c r="C15" s="31"/>
      <c r="D15" s="31">
        <f t="shared" si="0"/>
        <v>0</v>
      </c>
      <c r="E15" s="33" t="s">
        <v>15</v>
      </c>
      <c r="F15" s="31">
        <f t="shared" si="2"/>
        <v>0</v>
      </c>
      <c r="G15" s="31">
        <f>F15-K15-L15-M15-N15-O15-P15-Q15</f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/>
      <c r="L15" s="31"/>
      <c r="M15" s="31"/>
      <c r="N15" s="31"/>
      <c r="O15" s="31"/>
      <c r="P15" s="31"/>
      <c r="Q15" s="31"/>
    </row>
    <row r="16" spans="1:17" ht="18.75">
      <c r="A16" s="31"/>
      <c r="B16" s="31"/>
      <c r="C16" s="31"/>
      <c r="D16" s="31">
        <f t="shared" si="0"/>
        <v>0</v>
      </c>
      <c r="E16" s="33" t="s">
        <v>16</v>
      </c>
      <c r="F16" s="31">
        <f>D16+G15</f>
        <v>0</v>
      </c>
      <c r="G16" s="31">
        <f t="shared" si="3"/>
        <v>0</v>
      </c>
      <c r="H16" s="31">
        <f t="shared" si="1"/>
        <v>0</v>
      </c>
      <c r="I16" s="31">
        <f t="shared" si="1"/>
        <v>0</v>
      </c>
      <c r="J16" s="31">
        <f t="shared" si="1"/>
        <v>0</v>
      </c>
      <c r="K16" s="31"/>
      <c r="L16" s="31"/>
      <c r="M16" s="31"/>
      <c r="N16" s="31"/>
      <c r="O16" s="31"/>
      <c r="P16" s="31"/>
      <c r="Q16" s="31"/>
    </row>
    <row r="17" spans="1:17" ht="18.75">
      <c r="A17" s="31"/>
      <c r="B17" s="31"/>
      <c r="C17" s="31"/>
      <c r="D17" s="31">
        <f t="shared" si="0"/>
        <v>0</v>
      </c>
      <c r="E17" s="33" t="s">
        <v>17</v>
      </c>
      <c r="F17" s="31">
        <f t="shared" si="2"/>
        <v>0</v>
      </c>
      <c r="G17" s="31">
        <f t="shared" si="3"/>
        <v>0</v>
      </c>
      <c r="H17" s="31">
        <f t="shared" si="1"/>
        <v>0</v>
      </c>
      <c r="I17" s="31">
        <f t="shared" si="1"/>
        <v>0</v>
      </c>
      <c r="J17" s="31">
        <f t="shared" si="1"/>
        <v>0</v>
      </c>
      <c r="K17" s="31"/>
      <c r="L17" s="31"/>
      <c r="M17" s="31"/>
      <c r="N17" s="31"/>
      <c r="O17" s="31"/>
      <c r="P17" s="31"/>
      <c r="Q17" s="31"/>
    </row>
    <row r="18" spans="1:17" ht="18">
      <c r="A18" s="31"/>
      <c r="B18" s="31"/>
      <c r="C18" s="31"/>
      <c r="D18" s="31">
        <f aca="true" t="shared" si="4" ref="D18:D23">(B18-C18)*12</f>
        <v>0</v>
      </c>
      <c r="E18" s="33">
        <v>2023</v>
      </c>
      <c r="F18" s="31">
        <f aca="true" t="shared" si="5" ref="F18:F23">D18+G17</f>
        <v>0</v>
      </c>
      <c r="G18" s="31">
        <f aca="true" t="shared" si="6" ref="G18:G23">F18-K18-L18-M18-N18-O18-P18-Q18</f>
        <v>0</v>
      </c>
      <c r="H18" s="31">
        <f>SUM(H5:H17)+K18</f>
        <v>0</v>
      </c>
      <c r="I18" s="31">
        <f>SUM(I5:I17)+L18</f>
        <v>0</v>
      </c>
      <c r="J18" s="31">
        <f>SUM(J5:J17)+M18</f>
        <v>0</v>
      </c>
      <c r="K18" s="31"/>
      <c r="L18" s="31"/>
      <c r="M18" s="31"/>
      <c r="N18" s="31"/>
      <c r="O18" s="31"/>
      <c r="P18" s="31"/>
      <c r="Q18" s="31"/>
    </row>
    <row r="19" spans="1:17" ht="18">
      <c r="A19" s="31"/>
      <c r="B19" s="31"/>
      <c r="C19" s="31"/>
      <c r="D19" s="31">
        <f t="shared" si="4"/>
        <v>0</v>
      </c>
      <c r="E19" s="33">
        <v>2024</v>
      </c>
      <c r="F19" s="31">
        <f t="shared" si="5"/>
        <v>0</v>
      </c>
      <c r="G19" s="31">
        <f t="shared" si="6"/>
        <v>0</v>
      </c>
      <c r="H19" s="31">
        <f>H18*$H$3+H18+K19</f>
        <v>0</v>
      </c>
      <c r="I19" s="31">
        <f>I18*$I$3+I18+L19</f>
        <v>0</v>
      </c>
      <c r="J19" s="31">
        <f>J18*$J$3+J18+M19</f>
        <v>0</v>
      </c>
      <c r="K19" s="31"/>
      <c r="L19" s="31"/>
      <c r="M19" s="31"/>
      <c r="N19" s="31"/>
      <c r="O19" s="31"/>
      <c r="P19" s="31"/>
      <c r="Q19" s="31"/>
    </row>
    <row r="20" spans="1:17" ht="18">
      <c r="A20" s="31"/>
      <c r="B20" s="31"/>
      <c r="C20" s="31"/>
      <c r="D20" s="31">
        <f t="shared" si="4"/>
        <v>0</v>
      </c>
      <c r="E20" s="33">
        <v>2025</v>
      </c>
      <c r="F20" s="31">
        <f t="shared" si="5"/>
        <v>0</v>
      </c>
      <c r="G20" s="31">
        <f t="shared" si="6"/>
        <v>0</v>
      </c>
      <c r="H20" s="31">
        <f>H19*$H$3+H19+K20</f>
        <v>0</v>
      </c>
      <c r="I20" s="31">
        <f>I19*$I$3+I19+L20</f>
        <v>0</v>
      </c>
      <c r="J20" s="31">
        <f>J19*$J$3+J19+M20</f>
        <v>0</v>
      </c>
      <c r="K20" s="31"/>
      <c r="L20" s="31"/>
      <c r="M20" s="31"/>
      <c r="N20" s="31"/>
      <c r="O20" s="31"/>
      <c r="P20" s="31"/>
      <c r="Q20" s="31"/>
    </row>
    <row r="21" spans="1:17" ht="18">
      <c r="A21" s="31"/>
      <c r="B21" s="31"/>
      <c r="C21" s="31"/>
      <c r="D21" s="31">
        <f t="shared" si="4"/>
        <v>0</v>
      </c>
      <c r="E21" s="33">
        <v>2026</v>
      </c>
      <c r="F21" s="31">
        <f t="shared" si="5"/>
        <v>0</v>
      </c>
      <c r="G21" s="31">
        <f t="shared" si="6"/>
        <v>0</v>
      </c>
      <c r="H21" s="31">
        <f>H20*$H$3+H20+K21</f>
        <v>0</v>
      </c>
      <c r="I21" s="31">
        <f>I20*$I$3+I20+L21</f>
        <v>0</v>
      </c>
      <c r="J21" s="31">
        <f>J20*$J$3+J20+M21</f>
        <v>0</v>
      </c>
      <c r="K21" s="31"/>
      <c r="L21" s="31"/>
      <c r="M21" s="31"/>
      <c r="N21" s="31"/>
      <c r="O21" s="31"/>
      <c r="P21" s="31"/>
      <c r="Q21" s="31"/>
    </row>
    <row r="22" spans="1:17" ht="18">
      <c r="A22" s="31"/>
      <c r="B22" s="31"/>
      <c r="C22" s="31"/>
      <c r="D22" s="31">
        <f t="shared" si="4"/>
        <v>0</v>
      </c>
      <c r="E22" s="33">
        <v>2027</v>
      </c>
      <c r="F22" s="31">
        <f t="shared" si="5"/>
        <v>0</v>
      </c>
      <c r="G22" s="31">
        <f t="shared" si="6"/>
        <v>0</v>
      </c>
      <c r="H22" s="31">
        <f>H21*$H$3+H21+K22</f>
        <v>0</v>
      </c>
      <c r="I22" s="31">
        <f>I21*$I$3+I21+L22</f>
        <v>0</v>
      </c>
      <c r="J22" s="31">
        <f>J21*$J$3+J21+M22</f>
        <v>0</v>
      </c>
      <c r="K22" s="31"/>
      <c r="L22" s="31"/>
      <c r="M22" s="31"/>
      <c r="N22" s="31"/>
      <c r="O22" s="31"/>
      <c r="P22" s="31"/>
      <c r="Q22" s="31"/>
    </row>
    <row r="23" spans="1:17" ht="18">
      <c r="A23" s="31"/>
      <c r="B23" s="31"/>
      <c r="C23" s="31"/>
      <c r="D23" s="31">
        <f t="shared" si="4"/>
        <v>0</v>
      </c>
      <c r="E23" s="33">
        <v>2028</v>
      </c>
      <c r="F23" s="31">
        <f t="shared" si="5"/>
        <v>0</v>
      </c>
      <c r="G23" s="31">
        <f t="shared" si="6"/>
        <v>0</v>
      </c>
      <c r="H23" s="31">
        <f>H22*$H$3+H22+K23</f>
        <v>0</v>
      </c>
      <c r="I23" s="31">
        <f>I22*$I$3+I22+L23</f>
        <v>0</v>
      </c>
      <c r="J23" s="31">
        <f>J22*$J$3+J22+M23</f>
        <v>0</v>
      </c>
      <c r="K23" s="31"/>
      <c r="L23" s="31"/>
      <c r="M23" s="31"/>
      <c r="N23" s="31"/>
      <c r="O23" s="31"/>
      <c r="P23" s="31"/>
      <c r="Q23" s="31"/>
    </row>
    <row r="24" spans="1:17" ht="18">
      <c r="A24" s="31"/>
      <c r="B24" s="31"/>
      <c r="C24" s="31"/>
      <c r="D24" s="31">
        <f aca="true" t="shared" si="7" ref="D24:D35">(B24-C24)*12</f>
        <v>0</v>
      </c>
      <c r="E24" s="33">
        <v>2029</v>
      </c>
      <c r="F24" s="31">
        <f aca="true" t="shared" si="8" ref="F24:F35">D24+G23</f>
        <v>0</v>
      </c>
      <c r="G24" s="31">
        <f aca="true" t="shared" si="9" ref="G24:G35">F24-K24-L24-M24-N24-O24-P24-Q24</f>
        <v>0</v>
      </c>
      <c r="H24" s="31">
        <f aca="true" t="shared" si="10" ref="H24:H35">H23*$H$3+H23+K24</f>
        <v>0</v>
      </c>
      <c r="I24" s="31">
        <f aca="true" t="shared" si="11" ref="I24:I35">I23*$I$3+I23+L24</f>
        <v>0</v>
      </c>
      <c r="J24" s="31">
        <f aca="true" t="shared" si="12" ref="J24:J35">J23*$J$3+J23+M24</f>
        <v>0</v>
      </c>
      <c r="K24" s="31"/>
      <c r="L24" s="31"/>
      <c r="M24" s="31"/>
      <c r="N24" s="31"/>
      <c r="O24" s="31"/>
      <c r="P24" s="31"/>
      <c r="Q24" s="31"/>
    </row>
    <row r="25" spans="1:17" ht="18">
      <c r="A25" s="31"/>
      <c r="B25" s="31"/>
      <c r="C25" s="31"/>
      <c r="D25" s="31">
        <f t="shared" si="7"/>
        <v>0</v>
      </c>
      <c r="E25" s="33">
        <v>2030</v>
      </c>
      <c r="F25" s="31">
        <f t="shared" si="8"/>
        <v>0</v>
      </c>
      <c r="G25" s="31">
        <f t="shared" si="9"/>
        <v>0</v>
      </c>
      <c r="H25" s="31">
        <f t="shared" si="10"/>
        <v>0</v>
      </c>
      <c r="I25" s="31">
        <f t="shared" si="11"/>
        <v>0</v>
      </c>
      <c r="J25" s="31">
        <f t="shared" si="12"/>
        <v>0</v>
      </c>
      <c r="K25" s="31"/>
      <c r="L25" s="31"/>
      <c r="M25" s="31"/>
      <c r="N25" s="31"/>
      <c r="O25" s="31"/>
      <c r="P25" s="31"/>
      <c r="Q25" s="31"/>
    </row>
    <row r="26" spans="1:17" ht="18">
      <c r="A26" s="31"/>
      <c r="B26" s="31"/>
      <c r="C26" s="31"/>
      <c r="D26" s="31">
        <f t="shared" si="7"/>
        <v>0</v>
      </c>
      <c r="E26" s="33">
        <v>2031</v>
      </c>
      <c r="F26" s="31">
        <f t="shared" si="8"/>
        <v>0</v>
      </c>
      <c r="G26" s="31">
        <f t="shared" si="9"/>
        <v>0</v>
      </c>
      <c r="H26" s="31">
        <f t="shared" si="10"/>
        <v>0</v>
      </c>
      <c r="I26" s="31">
        <f t="shared" si="11"/>
        <v>0</v>
      </c>
      <c r="J26" s="31">
        <f t="shared" si="12"/>
        <v>0</v>
      </c>
      <c r="K26" s="31"/>
      <c r="L26" s="31"/>
      <c r="M26" s="31"/>
      <c r="N26" s="31"/>
      <c r="O26" s="31"/>
      <c r="P26" s="31"/>
      <c r="Q26" s="31"/>
    </row>
    <row r="27" spans="1:17" ht="18">
      <c r="A27" s="31"/>
      <c r="B27" s="31"/>
      <c r="C27" s="31"/>
      <c r="D27" s="31">
        <f t="shared" si="7"/>
        <v>0</v>
      </c>
      <c r="E27" s="33">
        <v>2032</v>
      </c>
      <c r="F27" s="31">
        <f t="shared" si="8"/>
        <v>0</v>
      </c>
      <c r="G27" s="31">
        <f t="shared" si="9"/>
        <v>0</v>
      </c>
      <c r="H27" s="31">
        <f t="shared" si="10"/>
        <v>0</v>
      </c>
      <c r="I27" s="31">
        <f t="shared" si="11"/>
        <v>0</v>
      </c>
      <c r="J27" s="31">
        <f t="shared" si="12"/>
        <v>0</v>
      </c>
      <c r="K27" s="31"/>
      <c r="L27" s="31"/>
      <c r="M27" s="31"/>
      <c r="N27" s="31"/>
      <c r="O27" s="31"/>
      <c r="P27" s="31"/>
      <c r="Q27" s="31"/>
    </row>
    <row r="28" spans="1:17" ht="18">
      <c r="A28" s="31"/>
      <c r="B28" s="31"/>
      <c r="C28" s="31"/>
      <c r="D28" s="31">
        <f t="shared" si="7"/>
        <v>0</v>
      </c>
      <c r="E28" s="33">
        <v>2033</v>
      </c>
      <c r="F28" s="31">
        <f t="shared" si="8"/>
        <v>0</v>
      </c>
      <c r="G28" s="31">
        <f t="shared" si="9"/>
        <v>0</v>
      </c>
      <c r="H28" s="31">
        <f t="shared" si="10"/>
        <v>0</v>
      </c>
      <c r="I28" s="31">
        <f t="shared" si="11"/>
        <v>0</v>
      </c>
      <c r="J28" s="31">
        <f t="shared" si="12"/>
        <v>0</v>
      </c>
      <c r="K28" s="31"/>
      <c r="L28" s="31"/>
      <c r="M28" s="31"/>
      <c r="N28" s="31"/>
      <c r="O28" s="31"/>
      <c r="P28" s="31"/>
      <c r="Q28" s="31"/>
    </row>
    <row r="29" spans="1:17" ht="18">
      <c r="A29" s="31"/>
      <c r="B29" s="31"/>
      <c r="C29" s="31"/>
      <c r="D29" s="31">
        <f t="shared" si="7"/>
        <v>0</v>
      </c>
      <c r="E29" s="33">
        <v>2034</v>
      </c>
      <c r="F29" s="31">
        <f t="shared" si="8"/>
        <v>0</v>
      </c>
      <c r="G29" s="31">
        <f t="shared" si="9"/>
        <v>0</v>
      </c>
      <c r="H29" s="31">
        <f t="shared" si="10"/>
        <v>0</v>
      </c>
      <c r="I29" s="31">
        <f t="shared" si="11"/>
        <v>0</v>
      </c>
      <c r="J29" s="31">
        <f t="shared" si="12"/>
        <v>0</v>
      </c>
      <c r="K29" s="31"/>
      <c r="L29" s="31"/>
      <c r="M29" s="31"/>
      <c r="N29" s="31"/>
      <c r="O29" s="31"/>
      <c r="P29" s="31"/>
      <c r="Q29" s="31"/>
    </row>
    <row r="30" spans="1:17" ht="18">
      <c r="A30" s="31"/>
      <c r="B30" s="31"/>
      <c r="C30" s="31"/>
      <c r="D30" s="31">
        <f t="shared" si="7"/>
        <v>0</v>
      </c>
      <c r="E30" s="33">
        <v>2035</v>
      </c>
      <c r="F30" s="31">
        <f t="shared" si="8"/>
        <v>0</v>
      </c>
      <c r="G30" s="31">
        <f t="shared" si="9"/>
        <v>0</v>
      </c>
      <c r="H30" s="31">
        <f t="shared" si="10"/>
        <v>0</v>
      </c>
      <c r="I30" s="31">
        <f t="shared" si="11"/>
        <v>0</v>
      </c>
      <c r="J30" s="31">
        <f t="shared" si="12"/>
        <v>0</v>
      </c>
      <c r="K30" s="31"/>
      <c r="L30" s="31"/>
      <c r="M30" s="31"/>
      <c r="N30" s="31"/>
      <c r="O30" s="31"/>
      <c r="P30" s="31"/>
      <c r="Q30" s="31"/>
    </row>
    <row r="31" spans="1:17" ht="18">
      <c r="A31" s="31"/>
      <c r="B31" s="31"/>
      <c r="C31" s="31"/>
      <c r="D31" s="31">
        <f t="shared" si="7"/>
        <v>0</v>
      </c>
      <c r="E31" s="33">
        <v>2036</v>
      </c>
      <c r="F31" s="31">
        <f t="shared" si="8"/>
        <v>0</v>
      </c>
      <c r="G31" s="31">
        <f t="shared" si="9"/>
        <v>0</v>
      </c>
      <c r="H31" s="31">
        <f t="shared" si="10"/>
        <v>0</v>
      </c>
      <c r="I31" s="31">
        <f t="shared" si="11"/>
        <v>0</v>
      </c>
      <c r="J31" s="31">
        <f t="shared" si="12"/>
        <v>0</v>
      </c>
      <c r="K31" s="31"/>
      <c r="L31" s="31"/>
      <c r="M31" s="31"/>
      <c r="N31" s="31"/>
      <c r="O31" s="31"/>
      <c r="P31" s="31"/>
      <c r="Q31" s="31"/>
    </row>
    <row r="32" spans="1:17" ht="18">
      <c r="A32" s="31"/>
      <c r="B32" s="31"/>
      <c r="C32" s="31"/>
      <c r="D32" s="31">
        <f t="shared" si="7"/>
        <v>0</v>
      </c>
      <c r="E32" s="33">
        <v>2037</v>
      </c>
      <c r="F32" s="31">
        <f t="shared" si="8"/>
        <v>0</v>
      </c>
      <c r="G32" s="31">
        <f t="shared" si="9"/>
        <v>0</v>
      </c>
      <c r="H32" s="31">
        <f t="shared" si="10"/>
        <v>0</v>
      </c>
      <c r="I32" s="31">
        <f t="shared" si="11"/>
        <v>0</v>
      </c>
      <c r="J32" s="31">
        <f t="shared" si="12"/>
        <v>0</v>
      </c>
      <c r="K32" s="31"/>
      <c r="L32" s="31"/>
      <c r="M32" s="31"/>
      <c r="N32" s="31"/>
      <c r="O32" s="31"/>
      <c r="P32" s="31"/>
      <c r="Q32" s="31"/>
    </row>
    <row r="33" spans="1:17" ht="18">
      <c r="A33" s="31"/>
      <c r="B33" s="31"/>
      <c r="C33" s="31"/>
      <c r="D33" s="31">
        <f t="shared" si="7"/>
        <v>0</v>
      </c>
      <c r="E33" s="33">
        <v>2038</v>
      </c>
      <c r="F33" s="31">
        <f t="shared" si="8"/>
        <v>0</v>
      </c>
      <c r="G33" s="31">
        <f t="shared" si="9"/>
        <v>0</v>
      </c>
      <c r="H33" s="31">
        <f t="shared" si="10"/>
        <v>0</v>
      </c>
      <c r="I33" s="31">
        <f t="shared" si="11"/>
        <v>0</v>
      </c>
      <c r="J33" s="31">
        <f t="shared" si="12"/>
        <v>0</v>
      </c>
      <c r="K33" s="31"/>
      <c r="L33" s="31"/>
      <c r="M33" s="31"/>
      <c r="N33" s="31"/>
      <c r="O33" s="31"/>
      <c r="P33" s="31"/>
      <c r="Q33" s="31"/>
    </row>
    <row r="34" spans="1:17" ht="18">
      <c r="A34" s="31"/>
      <c r="B34" s="31"/>
      <c r="C34" s="31"/>
      <c r="D34" s="31">
        <f t="shared" si="7"/>
        <v>0</v>
      </c>
      <c r="E34" s="33">
        <v>2039</v>
      </c>
      <c r="F34" s="31">
        <f t="shared" si="8"/>
        <v>0</v>
      </c>
      <c r="G34" s="31">
        <f t="shared" si="9"/>
        <v>0</v>
      </c>
      <c r="H34" s="31">
        <f t="shared" si="10"/>
        <v>0</v>
      </c>
      <c r="I34" s="31">
        <f t="shared" si="11"/>
        <v>0</v>
      </c>
      <c r="J34" s="31">
        <f t="shared" si="12"/>
        <v>0</v>
      </c>
      <c r="K34" s="31"/>
      <c r="L34" s="31"/>
      <c r="M34" s="31"/>
      <c r="N34" s="31"/>
      <c r="O34" s="31"/>
      <c r="P34" s="31"/>
      <c r="Q34" s="31"/>
    </row>
    <row r="35" spans="1:17" ht="18">
      <c r="A35" s="31"/>
      <c r="B35" s="31"/>
      <c r="C35" s="31"/>
      <c r="D35" s="31">
        <f t="shared" si="7"/>
        <v>0</v>
      </c>
      <c r="E35" s="33">
        <v>2040</v>
      </c>
      <c r="F35" s="31">
        <f t="shared" si="8"/>
        <v>0</v>
      </c>
      <c r="G35" s="31">
        <f t="shared" si="9"/>
        <v>0</v>
      </c>
      <c r="H35" s="31">
        <f t="shared" si="10"/>
        <v>0</v>
      </c>
      <c r="I35" s="31">
        <f t="shared" si="11"/>
        <v>0</v>
      </c>
      <c r="J35" s="31">
        <f t="shared" si="12"/>
        <v>0</v>
      </c>
      <c r="K35" s="31"/>
      <c r="L35" s="31"/>
      <c r="M35" s="31"/>
      <c r="N35" s="31"/>
      <c r="O35" s="31"/>
      <c r="P35" s="31"/>
      <c r="Q35" s="31"/>
    </row>
    <row r="36" spans="1:17" ht="18">
      <c r="A36" s="31"/>
      <c r="B36" s="31"/>
      <c r="C36" s="31"/>
      <c r="D36" s="31">
        <f>(B36-C36)*12</f>
        <v>0</v>
      </c>
      <c r="E36" s="33">
        <v>2041</v>
      </c>
      <c r="F36" s="31">
        <f>D36+G35</f>
        <v>0</v>
      </c>
      <c r="G36" s="31">
        <f>F36-K36-L36-M36-N36-O36-P36-Q36</f>
        <v>0</v>
      </c>
      <c r="H36" s="31">
        <f>H35*$H$3+H35+K36</f>
        <v>0</v>
      </c>
      <c r="I36" s="31">
        <f>I35*$I$3+I35+L36</f>
        <v>0</v>
      </c>
      <c r="J36" s="31">
        <f>J35*$J$3+J35+M36</f>
        <v>0</v>
      </c>
      <c r="K36" s="31"/>
      <c r="L36" s="31"/>
      <c r="M36" s="31"/>
      <c r="N36" s="31"/>
      <c r="O36" s="31"/>
      <c r="P36" s="31"/>
      <c r="Q36" s="31"/>
    </row>
    <row r="37" spans="1:17" ht="18">
      <c r="A37" s="31"/>
      <c r="B37" s="31"/>
      <c r="C37" s="31"/>
      <c r="D37" s="31">
        <f>(B37-C37)*12</f>
        <v>0</v>
      </c>
      <c r="E37" s="33">
        <v>2042</v>
      </c>
      <c r="F37" s="31">
        <f>D37+G36</f>
        <v>0</v>
      </c>
      <c r="G37" s="31">
        <f>F37-K37-L37-M37-N37-O37-P37-Q37</f>
        <v>0</v>
      </c>
      <c r="H37" s="31">
        <f>H36*$H$3+H36+K37</f>
        <v>0</v>
      </c>
      <c r="I37" s="31">
        <f>I36*$I$3+I36+L37</f>
        <v>0</v>
      </c>
      <c r="J37" s="31">
        <f>J36*$J$3+J36+M37</f>
        <v>0</v>
      </c>
      <c r="K37" s="31"/>
      <c r="L37" s="31"/>
      <c r="M37" s="31"/>
      <c r="N37" s="31"/>
      <c r="O37" s="31"/>
      <c r="P37" s="31"/>
      <c r="Q37" s="31"/>
    </row>
    <row r="38" spans="1:17" ht="18">
      <c r="A38" s="2"/>
      <c r="B38" s="2"/>
      <c r="C38" s="2"/>
      <c r="D38" s="2"/>
      <c r="E38" s="10"/>
      <c r="F38" s="1"/>
      <c r="G38" s="1"/>
      <c r="H38" s="49">
        <f>H37+I37+J37</f>
        <v>0</v>
      </c>
      <c r="I38" s="50"/>
      <c r="J38" s="51"/>
      <c r="K38" s="3">
        <f>H38*0.05</f>
        <v>0</v>
      </c>
      <c r="L38" s="3">
        <f>K38/12</f>
        <v>0</v>
      </c>
      <c r="M38" s="3">
        <f>H38*0.02</f>
        <v>0</v>
      </c>
      <c r="N38" s="35"/>
      <c r="O38" s="1"/>
      <c r="P38" s="1"/>
      <c r="Q38" s="1"/>
    </row>
    <row r="39" spans="1:17" ht="15">
      <c r="A39" s="2"/>
      <c r="B39" s="2"/>
      <c r="C39" s="2"/>
      <c r="D39" s="2"/>
      <c r="E39" s="1"/>
      <c r="F39" s="2"/>
      <c r="G39" s="2"/>
      <c r="H39" s="47" t="s">
        <v>47</v>
      </c>
      <c r="I39" s="47"/>
      <c r="J39" s="47"/>
      <c r="K39" s="30" t="s">
        <v>48</v>
      </c>
      <c r="L39" s="30" t="s">
        <v>49</v>
      </c>
      <c r="M39" s="30" t="s">
        <v>50</v>
      </c>
      <c r="N39" s="1"/>
      <c r="O39" s="1"/>
      <c r="P39" s="1"/>
      <c r="Q39" s="1"/>
    </row>
  </sheetData>
  <sheetProtection/>
  <mergeCells count="8">
    <mergeCell ref="N1:Q2"/>
    <mergeCell ref="H4:J4"/>
    <mergeCell ref="H39:J39"/>
    <mergeCell ref="A1:A2"/>
    <mergeCell ref="B1:G2"/>
    <mergeCell ref="H1:J1"/>
    <mergeCell ref="K1:M1"/>
    <mergeCell ref="H38:J38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Обердерфер</dc:creator>
  <cp:keywords/>
  <dc:description/>
  <cp:lastModifiedBy>Дмитрий Обердерфер</cp:lastModifiedBy>
  <cp:lastPrinted>2018-12-04T14:15:14Z</cp:lastPrinted>
  <dcterms:created xsi:type="dcterms:W3CDTF">2003-01-07T19:06:11Z</dcterms:created>
  <dcterms:modified xsi:type="dcterms:W3CDTF">2022-03-19T06:08:21Z</dcterms:modified>
  <cp:category/>
  <cp:version/>
  <cp:contentType/>
  <cp:contentStatus/>
</cp:coreProperties>
</file>